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9225"/>
  </bookViews>
  <sheets>
    <sheet name="Sheet1" sheetId="1" r:id="rId1"/>
  </sheets>
  <definedNames>
    <definedName name="solver_adj" localSheetId="0" hidden="1">Sheet1!$B$2:$E$2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Sheet1!$C$2</definedName>
    <definedName name="solver_lhs2" localSheetId="0" hidden="1">Sheet1!$D$2</definedName>
    <definedName name="solver_lhs3" localSheetId="0" hidden="1">Sheet1!$G$2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Sheet1!$B$5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hs1" localSheetId="0" hidden="1">0</definedName>
    <definedName name="solver_rhs2" localSheetId="0" hidden="1">(1-Sheet1!$B$2)*Sheet1!$A$10</definedName>
    <definedName name="solver_rhs3" localSheetId="0" hidden="1">100%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-30</definedName>
    <definedName name="solver_ver" localSheetId="0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 l="1"/>
  <c r="E5" i="1"/>
  <c r="G2" i="1"/>
  <c r="B7" i="1" l="1"/>
  <c r="B5" i="1"/>
</calcChain>
</file>

<file path=xl/sharedStrings.xml><?xml version="1.0" encoding="utf-8"?>
<sst xmlns="http://schemas.openxmlformats.org/spreadsheetml/2006/main" count="35" uniqueCount="24">
  <si>
    <t>国内債券</t>
    <rPh sb="0" eb="2">
      <t>コクナイ</t>
    </rPh>
    <rPh sb="2" eb="4">
      <t>サイケン</t>
    </rPh>
    <phoneticPr fontId="1"/>
  </si>
  <si>
    <t>国内債券</t>
    <rPh sb="0" eb="2">
      <t>コクナイ</t>
    </rPh>
    <rPh sb="2" eb="4">
      <t>サイケン</t>
    </rPh>
    <phoneticPr fontId="3"/>
  </si>
  <si>
    <t>国内株式</t>
    <rPh sb="0" eb="2">
      <t>コクナイ</t>
    </rPh>
    <rPh sb="2" eb="4">
      <t>カブシキ</t>
    </rPh>
    <phoneticPr fontId="1"/>
  </si>
  <si>
    <t>国内株式</t>
    <rPh sb="0" eb="2">
      <t>コクナイ</t>
    </rPh>
    <rPh sb="2" eb="4">
      <t>カブシキ</t>
    </rPh>
    <phoneticPr fontId="3"/>
  </si>
  <si>
    <t>外国債券</t>
    <rPh sb="0" eb="2">
      <t>ガイコク</t>
    </rPh>
    <rPh sb="2" eb="4">
      <t>サイケン</t>
    </rPh>
    <phoneticPr fontId="1"/>
  </si>
  <si>
    <t>外国債券</t>
    <rPh sb="0" eb="2">
      <t>ガイコク</t>
    </rPh>
    <rPh sb="2" eb="4">
      <t>サイケン</t>
    </rPh>
    <phoneticPr fontId="3"/>
  </si>
  <si>
    <t>外国株式</t>
    <rPh sb="0" eb="2">
      <t>ガイコク</t>
    </rPh>
    <rPh sb="2" eb="4">
      <t>カブシキ</t>
    </rPh>
    <phoneticPr fontId="1"/>
  </si>
  <si>
    <t>外国株式</t>
    <rPh sb="0" eb="2">
      <t>ガイコク</t>
    </rPh>
    <rPh sb="2" eb="4">
      <t>カブシキ</t>
    </rPh>
    <phoneticPr fontId="3"/>
  </si>
  <si>
    <t>割合</t>
    <rPh sb="0" eb="2">
      <t>ワリアイ</t>
    </rPh>
    <phoneticPr fontId="3"/>
  </si>
  <si>
    <t>リターン</t>
    <phoneticPr fontId="3"/>
  </si>
  <si>
    <t>分散</t>
    <rPh sb="0" eb="2">
      <t>ブンサン</t>
    </rPh>
    <phoneticPr fontId="3"/>
  </si>
  <si>
    <t>リスク</t>
    <phoneticPr fontId="3"/>
  </si>
  <si>
    <t>・相関係数</t>
    <rPh sb="1" eb="3">
      <t>ソウカン</t>
    </rPh>
    <rPh sb="3" eb="5">
      <t>ケイスウ</t>
    </rPh>
    <phoneticPr fontId="3"/>
  </si>
  <si>
    <t>最大損失率</t>
    <rPh sb="0" eb="2">
      <t>サイダイ</t>
    </rPh>
    <rPh sb="2" eb="5">
      <t>ソンシツリツ</t>
    </rPh>
    <phoneticPr fontId="3"/>
  </si>
  <si>
    <t>・リターン・リスク</t>
    <phoneticPr fontId="3"/>
  </si>
  <si>
    <t xml:space="preserve"> </t>
  </si>
  <si>
    <t>最大利益率</t>
    <rPh sb="0" eb="2">
      <t>サイダイ</t>
    </rPh>
    <rPh sb="2" eb="5">
      <t>リエキリツ</t>
    </rPh>
    <phoneticPr fontId="2"/>
  </si>
  <si>
    <t>・全世界株式の国内株式割合</t>
    <rPh sb="1" eb="6">
      <t>ゼンセカイカブシキ</t>
    </rPh>
    <rPh sb="7" eb="9">
      <t>コクナイ</t>
    </rPh>
    <rPh sb="9" eb="11">
      <t>カブシキ</t>
    </rPh>
    <rPh sb="11" eb="13">
      <t>ワリアイ</t>
    </rPh>
    <phoneticPr fontId="2"/>
  </si>
  <si>
    <t>https://emaxis.jp/fund/253425.html</t>
  </si>
  <si>
    <t>割合は、↑の「最新の月報」で入手できます。</t>
    <rPh sb="0" eb="1">
      <t>ワリアイ</t>
    </rPh>
    <rPh sb="5" eb="7">
      <t>サイシン</t>
    </rPh>
    <rPh sb="8" eb="10">
      <t>ゲッポウ</t>
    </rPh>
    <rPh sb="12" eb="14">
      <t>ニュウシュ</t>
    </rPh>
    <phoneticPr fontId="2"/>
  </si>
  <si>
    <t>％</t>
    <phoneticPr fontId="2"/>
  </si>
  <si>
    <t>合計</t>
    <rPh sb="0" eb="2">
      <t>ゴウケイ</t>
    </rPh>
    <phoneticPr fontId="2"/>
  </si>
  <si>
    <t>リターン</t>
  </si>
  <si>
    <t>リスク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</si>
</sst>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_ "/>
    <numFmt numFmtId="178" formatCode="0.00_ "/>
  </numFmts>
  <fonts count="5" x14ac:knownFonts="1"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quotePrefix="1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4" fillId="0" borderId="0" xfId="0" quotePrefix="1" applyFont="1">
      <alignment vertical="center"/>
    </xf>
    <xf numFmtId="176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9" fontId="0" fillId="0" borderId="2" xfId="0" applyNumberFormat="1" applyBorder="1">
      <alignment vertical="center"/>
    </xf>
    <xf numFmtId="9" fontId="0" fillId="0" borderId="3" xfId="0" applyNumberFormat="1" applyBorder="1">
      <alignment vertical="center"/>
    </xf>
    <xf numFmtId="9" fontId="0" fillId="0" borderId="4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B2" sqref="B2"/>
    </sheetView>
  </sheetViews>
  <sheetFormatPr defaultRowHeight="13.5" x14ac:dyDescent="0.15"/>
  <sheetData>
    <row r="1" spans="1:10" x14ac:dyDescent="0.15">
      <c r="B1" t="s">
        <v>1</v>
      </c>
      <c r="C1" t="s">
        <v>5</v>
      </c>
      <c r="D1" t="s">
        <v>3</v>
      </c>
      <c r="E1" t="s">
        <v>7</v>
      </c>
      <c r="G1" t="s">
        <v>21</v>
      </c>
    </row>
    <row r="2" spans="1:10" x14ac:dyDescent="0.15">
      <c r="A2" t="s">
        <v>8</v>
      </c>
      <c r="B2" s="10">
        <v>0</v>
      </c>
      <c r="C2" s="11">
        <v>0.3</v>
      </c>
      <c r="D2" s="11">
        <v>0.4</v>
      </c>
      <c r="E2" s="12">
        <v>0.3</v>
      </c>
      <c r="G2" s="1">
        <f>SUM(B2:E2)</f>
        <v>1</v>
      </c>
    </row>
    <row r="4" spans="1:10" x14ac:dyDescent="0.15">
      <c r="B4" t="s">
        <v>13</v>
      </c>
      <c r="E4" t="s">
        <v>9</v>
      </c>
    </row>
    <row r="5" spans="1:10" x14ac:dyDescent="0.15">
      <c r="B5" s="8">
        <f>E5-E7*2</f>
        <v>-28.147785377969541</v>
      </c>
      <c r="C5" t="s">
        <v>20</v>
      </c>
      <c r="E5" s="9">
        <f>B2*B22+C2*C22+D2*D22+E2*E22</f>
        <v>5.18</v>
      </c>
      <c r="F5" t="s">
        <v>20</v>
      </c>
    </row>
    <row r="6" spans="1:10" x14ac:dyDescent="0.15">
      <c r="B6" t="s">
        <v>16</v>
      </c>
      <c r="D6" t="s">
        <v>10</v>
      </c>
      <c r="E6" t="s">
        <v>11</v>
      </c>
      <c r="F6" s="1"/>
      <c r="G6" s="1"/>
      <c r="H6" s="1"/>
    </row>
    <row r="7" spans="1:10" x14ac:dyDescent="0.15">
      <c r="B7" s="8">
        <f>E5+E7*2</f>
        <v>38.50778537796954</v>
      </c>
      <c r="C7" t="s">
        <v>20</v>
      </c>
      <c r="D7">
        <f>B2^2*B23^2+C2^2*C23^2+D2^2*D23^2+E2^2*E23^2
+2*B2*B23*C2*C23*B16
+2*B2*B23*D2*D23*B17
+2*B2*B23*E2*E23*B18
+2*C2*C23*D2*D23*C17
+2*C2*C23*E2*E23*C18
+2*D2*D23*E2*E23*D18</f>
        <v>277.68531955000003</v>
      </c>
      <c r="E7" s="9">
        <f>SQRT(D7)</f>
        <v>16.66389268898477</v>
      </c>
      <c r="F7" t="s">
        <v>20</v>
      </c>
      <c r="H7" s="9"/>
    </row>
    <row r="8" spans="1:10" x14ac:dyDescent="0.15">
      <c r="B8" s="3"/>
    </row>
    <row r="9" spans="1:10" x14ac:dyDescent="0.15">
      <c r="A9" t="s">
        <v>17</v>
      </c>
      <c r="D9" s="2"/>
      <c r="H9" s="6"/>
    </row>
    <row r="10" spans="1:10" x14ac:dyDescent="0.15">
      <c r="A10" s="7">
        <v>6.7000000000000004E-2</v>
      </c>
      <c r="B10" t="s">
        <v>18</v>
      </c>
      <c r="D10" s="2"/>
    </row>
    <row r="11" spans="1:10" x14ac:dyDescent="0.15">
      <c r="B11" s="3" t="s">
        <v>19</v>
      </c>
      <c r="G11" s="1"/>
      <c r="H11" s="1"/>
      <c r="I11" s="1"/>
      <c r="J11" s="1"/>
    </row>
    <row r="12" spans="1:10" x14ac:dyDescent="0.15">
      <c r="B12" s="3"/>
      <c r="G12" s="1"/>
      <c r="H12" s="1"/>
      <c r="I12" s="1"/>
      <c r="J12" s="1"/>
    </row>
    <row r="13" spans="1:10" x14ac:dyDescent="0.15">
      <c r="A13" t="s">
        <v>12</v>
      </c>
    </row>
    <row r="14" spans="1:10" x14ac:dyDescent="0.15">
      <c r="B14" t="s">
        <v>0</v>
      </c>
      <c r="C14" t="s">
        <v>4</v>
      </c>
      <c r="D14" t="s">
        <v>2</v>
      </c>
      <c r="E14" t="s">
        <v>6</v>
      </c>
    </row>
    <row r="15" spans="1:10" x14ac:dyDescent="0.15">
      <c r="A15" t="s">
        <v>0</v>
      </c>
      <c r="B15">
        <v>1</v>
      </c>
    </row>
    <row r="16" spans="1:10" x14ac:dyDescent="0.15">
      <c r="A16" t="s">
        <v>4</v>
      </c>
      <c r="B16">
        <v>0.28999999999999998</v>
      </c>
      <c r="C16">
        <v>1</v>
      </c>
    </row>
    <row r="17" spans="1:5" x14ac:dyDescent="0.15">
      <c r="A17" t="s">
        <v>2</v>
      </c>
      <c r="B17">
        <v>-0.158</v>
      </c>
      <c r="C17">
        <v>0.06</v>
      </c>
      <c r="D17">
        <v>1</v>
      </c>
    </row>
    <row r="18" spans="1:5" x14ac:dyDescent="0.15">
      <c r="A18" t="s">
        <v>6</v>
      </c>
      <c r="B18">
        <v>0.105</v>
      </c>
      <c r="C18">
        <v>0.58499999999999996</v>
      </c>
      <c r="D18">
        <v>0.64300000000000002</v>
      </c>
      <c r="E18">
        <v>1</v>
      </c>
    </row>
    <row r="20" spans="1:5" x14ac:dyDescent="0.15">
      <c r="A20" t="s">
        <v>14</v>
      </c>
    </row>
    <row r="21" spans="1:5" x14ac:dyDescent="0.15">
      <c r="B21" t="s">
        <v>0</v>
      </c>
      <c r="C21" t="s">
        <v>4</v>
      </c>
      <c r="D21" t="s">
        <v>2</v>
      </c>
      <c r="E21" t="s">
        <v>6</v>
      </c>
    </row>
    <row r="22" spans="1:5" x14ac:dyDescent="0.15">
      <c r="A22" t="s">
        <v>22</v>
      </c>
      <c r="B22" s="4">
        <v>0.7</v>
      </c>
      <c r="C22" s="4">
        <v>2.6</v>
      </c>
      <c r="D22">
        <v>5.6</v>
      </c>
      <c r="E22">
        <v>7.2</v>
      </c>
    </row>
    <row r="23" spans="1:5" x14ac:dyDescent="0.15">
      <c r="A23" t="s">
        <v>23</v>
      </c>
      <c r="B23">
        <v>2.56</v>
      </c>
      <c r="C23">
        <v>11.87</v>
      </c>
      <c r="D23">
        <v>23.14</v>
      </c>
      <c r="E23">
        <v>24.85</v>
      </c>
    </row>
    <row r="27" spans="1:5" x14ac:dyDescent="0.15">
      <c r="B27" s="2"/>
    </row>
    <row r="29" spans="1:5" x14ac:dyDescent="0.15">
      <c r="B29" t="s">
        <v>15</v>
      </c>
      <c r="C29" s="5"/>
    </row>
    <row r="30" spans="1:5" x14ac:dyDescent="0.15">
      <c r="C30" s="5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2021-01-22T07:44:39Z</dcterms:created>
  <dcterms:modified xsi:type="dcterms:W3CDTF">2022-07-21T06:13:38Z</dcterms:modified>
</cp:coreProperties>
</file>